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u-srv1\бюджетний\2021 рік\Проєкт бюджету 2021\Додатки до рішеня\"/>
    </mc:Choice>
  </mc:AlternateContent>
  <bookViews>
    <workbookView xWindow="0" yWindow="195" windowWidth="12915" windowHeight="8925"/>
  </bookViews>
  <sheets>
    <sheet name="дод. 2 " sheetId="4" r:id="rId1"/>
  </sheets>
  <definedNames>
    <definedName name="_xlnm.Print_Area" localSheetId="0">'дод. 2 '!$A$1:$E$69</definedName>
  </definedNames>
  <calcPr calcId="152511"/>
</workbook>
</file>

<file path=xl/calcChain.xml><?xml version="1.0" encoding="utf-8"?>
<calcChain xmlns="http://schemas.openxmlformats.org/spreadsheetml/2006/main">
  <c r="E10" i="4" l="1"/>
  <c r="D66" i="4" l="1"/>
  <c r="E66" i="4"/>
  <c r="C66" i="4"/>
  <c r="D10" i="4"/>
  <c r="D13" i="4"/>
  <c r="D17" i="4"/>
  <c r="D21" i="4"/>
  <c r="E13" i="4"/>
  <c r="E17" i="4"/>
  <c r="E21" i="4"/>
  <c r="C10" i="4"/>
  <c r="C13" i="4"/>
  <c r="C17" i="4"/>
  <c r="C21" i="4"/>
  <c r="D27" i="4"/>
  <c r="D26" i="4" s="1"/>
  <c r="D30" i="4"/>
  <c r="D34" i="4"/>
  <c r="D37" i="4"/>
  <c r="D36" i="4"/>
  <c r="E27" i="4"/>
  <c r="E30" i="4"/>
  <c r="E34" i="4"/>
  <c r="E37" i="4"/>
  <c r="E36" i="4" s="1"/>
  <c r="C27" i="4"/>
  <c r="C26" i="4" s="1"/>
  <c r="C30" i="4"/>
  <c r="C34" i="4"/>
  <c r="C37" i="4"/>
  <c r="C36" i="4"/>
  <c r="C9" i="4" l="1"/>
  <c r="E26" i="4"/>
  <c r="C39" i="4"/>
  <c r="C67" i="4" s="1"/>
  <c r="E9" i="4"/>
  <c r="E39" i="4" s="1"/>
  <c r="D9" i="4"/>
  <c r="D39" i="4" s="1"/>
  <c r="D67" i="4" s="1"/>
  <c r="E67" i="4" l="1"/>
</calcChain>
</file>

<file path=xl/sharedStrings.xml><?xml version="1.0" encoding="utf-8"?>
<sst xmlns="http://schemas.openxmlformats.org/spreadsheetml/2006/main" count="44" uniqueCount="43">
  <si>
    <t>до пояснювальної записки</t>
  </si>
  <si>
    <t>Коди</t>
  </si>
  <si>
    <t>Вид доходу</t>
  </si>
  <si>
    <t>Податкові  надходження</t>
  </si>
  <si>
    <t>Податок з доходів фіз.осіб</t>
  </si>
  <si>
    <t>Податок на прибуток підприємств</t>
  </si>
  <si>
    <t xml:space="preserve">Плата за торговий патент на деякі види підпр.діяльності </t>
  </si>
  <si>
    <t xml:space="preserve">Неподаткові надходження </t>
  </si>
  <si>
    <t>Державне мито</t>
  </si>
  <si>
    <t>Доходи загального фонду бюджету, не враховуючи офіційні трансферти</t>
  </si>
  <si>
    <t>Додаток № 2</t>
  </si>
  <si>
    <t>тис. грн.</t>
  </si>
  <si>
    <t>Офіційні трансферти</t>
  </si>
  <si>
    <t>РАЗОМ:</t>
  </si>
  <si>
    <t>Туристичний збір </t>
  </si>
  <si>
    <t>Доходи від власності та підприємницької діяльності  </t>
  </si>
  <si>
    <t xml:space="preserve">Начальник фінансового управління </t>
  </si>
  <si>
    <t>Т. А. Сімон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</si>
  <si>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</si>
  <si>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</si>
  <si>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Місцеві податки і збори </t>
  </si>
  <si>
    <t>Інші надходження  </t>
  </si>
  <si>
    <t>Інші неподаткові надходження  </t>
  </si>
  <si>
    <t>Податки на доходи, податки на прибуток, податки на збільшення ринкової вартості  </t>
  </si>
  <si>
    <t>Збори та плата за спеціальне використання природних ресурсів 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</si>
  <si>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</si>
  <si>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</si>
  <si>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</si>
  <si>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Податок на майно</t>
  </si>
  <si>
    <t>Внутрішні податки на товари та послуги  </t>
  </si>
  <si>
    <t>Єдиний податок</t>
  </si>
  <si>
    <t>Надходження від орендної плати за користування цілісним майновим комплексом та іншим державним майном  </t>
  </si>
  <si>
    <t>Акцизний податок з реалізації суб`єктами господарювання роздрібної торгівлі підакцизних товарів</t>
  </si>
  <si>
    <t>Збір за спеціальне використання лісових ресурсів </t>
  </si>
  <si>
    <t>Рентна плата за спеціальне використання води</t>
  </si>
  <si>
    <t>Рентна плата за користування надрами</t>
  </si>
  <si>
    <t>Акцизний податок з вироблених в Україні підакцизних товарів (продукції)</t>
  </si>
  <si>
    <t>Акцизний податок з ввезених на митну територію України підакцизних товарів (продукції) </t>
  </si>
  <si>
    <t xml:space="preserve"> 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</si>
  <si>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Факт 2019 року</t>
  </si>
  <si>
    <t>Факт 10 міс. 2020 року</t>
  </si>
  <si>
    <t>Прогнозні надходження на 2021 рік</t>
  </si>
  <si>
    <t>Основні показники загального фонду місцевого бюджету Бучанської міської територіально громади 
на 2021 рік та за два попередні бюджетні періоди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</si>
</sst>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(* #,##0.00_);_(* \(#,##0.00\);_(* &quot;-&quot;??_);_(@_)"/>
    <numFmt numFmtId="166" formatCode="_-* #,##0.0_р_._-;\-* #,##0.0_р_._-;_-* &quot;-&quot;?_р_._-;_-@_-"/>
    <numFmt numFmtId="167" formatCode="_-* #,##0.0\ _г_р_н_._-;\-* #,##0.0\ _г_р_н_._-;_-* &quot;-&quot;?\ _г_р_н_._-;_-@_-"/>
    <numFmt numFmtId="168" formatCode="#,##0.00000"/>
    <numFmt numFmtId="169" formatCode="_-* #,##0.00000\ _г_р_н_._-;\-* #,##0.00000\ _г_р_н_._-;_-* &quot;-&quot;?????\ _г_р_н_._-;_-@_-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5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0" applyFont="1"/>
    <xf numFmtId="166" fontId="4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8" fillId="0" borderId="1" xfId="0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6" fillId="0" borderId="0" xfId="0" applyFont="1"/>
    <xf numFmtId="169" fontId="6" fillId="0" borderId="0" xfId="0" applyNumberFormat="1" applyFont="1"/>
    <xf numFmtId="167" fontId="7" fillId="0" borderId="1" xfId="2" applyNumberFormat="1" applyFont="1" applyFill="1" applyBorder="1" applyAlignment="1">
      <alignment horizontal="right" vertical="center" wrapText="1" shrinkToFit="1"/>
    </xf>
    <xf numFmtId="167" fontId="15" fillId="0" borderId="1" xfId="2" applyNumberFormat="1" applyFont="1" applyFill="1" applyBorder="1" applyAlignment="1">
      <alignment horizontal="right" vertical="center" wrapText="1" shrinkToFit="1"/>
    </xf>
    <xf numFmtId="0" fontId="10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 wrapText="1"/>
    </xf>
    <xf numFmtId="167" fontId="8" fillId="2" borderId="0" xfId="0" applyNumberFormat="1" applyFont="1" applyFill="1" applyBorder="1" applyAlignment="1">
      <alignment horizontal="right" vertical="center" wrapText="1" indent="1" shrinkToFit="1"/>
    </xf>
    <xf numFmtId="0" fontId="0" fillId="0" borderId="0" xfId="0" applyBorder="1" applyAlignment="1">
      <alignment horizontal="center"/>
    </xf>
    <xf numFmtId="164" fontId="0" fillId="0" borderId="0" xfId="0" applyNumberFormat="1" applyFill="1" applyBorder="1" applyAlignment="1">
      <alignment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9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67" fontId="9" fillId="0" borderId="1" xfId="2" applyNumberFormat="1" applyFont="1" applyFill="1" applyBorder="1" applyAlignment="1">
      <alignment horizontal="righ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67" fontId="7" fillId="0" borderId="1" xfId="1" applyNumberFormat="1" applyFont="1" applyFill="1" applyBorder="1" applyAlignment="1">
      <alignment horizontal="right" vertical="center" wrapText="1" shrinkToFit="1"/>
    </xf>
    <xf numFmtId="0" fontId="6" fillId="2" borderId="0" xfId="0" applyFont="1" applyFill="1"/>
    <xf numFmtId="0" fontId="0" fillId="2" borderId="0" xfId="0" applyFill="1"/>
    <xf numFmtId="168" fontId="6" fillId="0" borderId="0" xfId="0" applyNumberFormat="1" applyFont="1" applyFill="1" applyAlignment="1">
      <alignment horizontal="center" vertical="center" wrapText="1" shrinkToFit="1"/>
    </xf>
    <xf numFmtId="4" fontId="4" fillId="0" borderId="0" xfId="0" applyNumberFormat="1" applyFont="1" applyFill="1" applyBorder="1" applyAlignment="1">
      <alignment horizontal="right" vertical="center" wrapText="1" shrinkToFit="1"/>
    </xf>
    <xf numFmtId="0" fontId="13" fillId="0" borderId="2" xfId="0" applyFont="1" applyBorder="1" applyAlignment="1">
      <alignment wrapText="1" shrinkToFit="1"/>
    </xf>
    <xf numFmtId="0" fontId="8" fillId="0" borderId="0" xfId="0" applyFont="1" applyFill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4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 shrinkToFit="1"/>
    </xf>
    <xf numFmtId="0" fontId="8" fillId="0" borderId="1" xfId="0" applyFont="1" applyFill="1" applyBorder="1" applyAlignment="1">
      <alignment horizontal="center"/>
    </xf>
  </cellXfs>
  <cellStyles count="3">
    <cellStyle name="Звичайний" xfId="0" builtinId="0"/>
    <cellStyle name="Обычный_дод. 2 " xfId="1"/>
    <cellStyle name="Фінансови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70"/>
  <sheetViews>
    <sheetView tabSelected="1" view="pageBreakPreview" zoomScale="85" zoomScaleNormal="100" workbookViewId="0">
      <pane ySplit="7" topLeftCell="A8" activePane="bottomLeft" state="frozen"/>
      <selection activeCell="G73" sqref="G73"/>
      <selection pane="bottomLeft" activeCell="E46" sqref="E46"/>
    </sheetView>
  </sheetViews>
  <sheetFormatPr defaultRowHeight="12.75" x14ac:dyDescent="0.2"/>
  <cols>
    <col min="1" max="1" width="8.140625" bestFit="1" customWidth="1"/>
    <col min="2" max="2" width="80.85546875" customWidth="1"/>
    <col min="3" max="4" width="17.85546875" customWidth="1"/>
    <col min="5" max="5" width="17.85546875" style="41" customWidth="1"/>
    <col min="6" max="6" width="9.140625" style="17"/>
  </cols>
  <sheetData>
    <row r="1" spans="1:15" s="1" customFormat="1" x14ac:dyDescent="0.2">
      <c r="A1" s="32"/>
      <c r="B1" s="33"/>
      <c r="C1" s="32"/>
      <c r="D1" s="45" t="s">
        <v>10</v>
      </c>
      <c r="E1" s="45"/>
      <c r="F1" s="30"/>
    </row>
    <row r="2" spans="1:15" s="1" customFormat="1" x14ac:dyDescent="0.2">
      <c r="A2" s="32"/>
      <c r="B2" s="33"/>
      <c r="D2" s="50" t="s">
        <v>0</v>
      </c>
      <c r="E2" s="50"/>
      <c r="F2" s="30"/>
    </row>
    <row r="3" spans="1:15" s="1" customFormat="1" x14ac:dyDescent="0.2">
      <c r="A3" s="51" t="s">
        <v>42</v>
      </c>
      <c r="B3" s="51"/>
      <c r="C3" s="51"/>
      <c r="D3" s="51"/>
      <c r="E3" s="51"/>
      <c r="F3" s="30"/>
    </row>
    <row r="4" spans="1:15" s="1" customFormat="1" x14ac:dyDescent="0.2">
      <c r="A4" s="51"/>
      <c r="B4" s="51"/>
      <c r="C4" s="51"/>
      <c r="D4" s="51"/>
      <c r="E4" s="51"/>
      <c r="F4" s="30"/>
    </row>
    <row r="5" spans="1:15" s="1" customFormat="1" x14ac:dyDescent="0.2">
      <c r="A5" s="51"/>
      <c r="B5" s="51"/>
      <c r="C5" s="51"/>
      <c r="D5" s="51"/>
      <c r="E5" s="51"/>
      <c r="F5" s="30"/>
    </row>
    <row r="6" spans="1:15" s="1" customFormat="1" ht="15.75" x14ac:dyDescent="0.25">
      <c r="A6" s="34"/>
      <c r="B6" s="34"/>
      <c r="C6" s="32"/>
      <c r="D6" s="32"/>
      <c r="E6" s="32" t="s">
        <v>11</v>
      </c>
      <c r="F6" s="30"/>
    </row>
    <row r="7" spans="1:15" ht="38.25" x14ac:dyDescent="0.2">
      <c r="A7" s="18" t="s">
        <v>1</v>
      </c>
      <c r="B7" s="18" t="s">
        <v>2</v>
      </c>
      <c r="C7" s="19" t="s">
        <v>39</v>
      </c>
      <c r="D7" s="19" t="s">
        <v>40</v>
      </c>
      <c r="E7" s="19" t="s">
        <v>41</v>
      </c>
      <c r="F7" s="31"/>
      <c r="G7" s="2"/>
      <c r="H7" s="2"/>
      <c r="I7" s="2"/>
      <c r="J7" s="2"/>
      <c r="K7" s="2"/>
      <c r="L7" s="3"/>
      <c r="M7" s="3"/>
      <c r="N7" s="3"/>
      <c r="O7" s="3"/>
    </row>
    <row r="8" spans="1:15" x14ac:dyDescent="0.2">
      <c r="A8" s="18">
        <v>1</v>
      </c>
      <c r="B8" s="18">
        <v>2</v>
      </c>
      <c r="C8" s="18">
        <v>3</v>
      </c>
      <c r="D8" s="18">
        <v>4</v>
      </c>
      <c r="E8" s="18">
        <v>5</v>
      </c>
      <c r="F8" s="31"/>
      <c r="G8" s="2"/>
      <c r="H8" s="2"/>
      <c r="I8" s="2"/>
      <c r="J8" s="2"/>
      <c r="K8" s="2"/>
      <c r="L8" s="3"/>
      <c r="M8" s="3"/>
      <c r="N8" s="3"/>
      <c r="O8" s="3"/>
    </row>
    <row r="9" spans="1:15" s="6" customFormat="1" ht="15.75" x14ac:dyDescent="0.2">
      <c r="A9" s="35">
        <v>100000</v>
      </c>
      <c r="B9" s="36" t="s">
        <v>3</v>
      </c>
      <c r="C9" s="37">
        <f>C10+C13+C17+C21</f>
        <v>270248.90000000002</v>
      </c>
      <c r="D9" s="37">
        <f>D10+D13+D17+D21</f>
        <v>226881.79653000002</v>
      </c>
      <c r="E9" s="37">
        <f>E10+E13+E17+E21</f>
        <v>361787</v>
      </c>
      <c r="F9" s="43"/>
      <c r="G9" s="4"/>
      <c r="H9" s="4"/>
      <c r="I9" s="4"/>
      <c r="J9" s="4"/>
      <c r="K9" s="4"/>
      <c r="L9" s="5"/>
      <c r="M9" s="5"/>
      <c r="N9" s="5"/>
      <c r="O9" s="5"/>
    </row>
    <row r="10" spans="1:15" s="6" customFormat="1" ht="15.75" x14ac:dyDescent="0.2">
      <c r="A10" s="35">
        <v>110000</v>
      </c>
      <c r="B10" s="36" t="s">
        <v>23</v>
      </c>
      <c r="C10" s="37">
        <f>C11+C12</f>
        <v>115541.5</v>
      </c>
      <c r="D10" s="37">
        <f>D11+D12</f>
        <v>96641.123420000004</v>
      </c>
      <c r="E10" s="37">
        <f>E11+E12</f>
        <v>172015</v>
      </c>
      <c r="F10" s="43"/>
      <c r="G10" s="4"/>
      <c r="H10" s="4"/>
      <c r="I10" s="4"/>
      <c r="J10" s="4"/>
      <c r="K10" s="4"/>
      <c r="L10" s="5"/>
      <c r="M10" s="5"/>
      <c r="N10" s="5"/>
      <c r="O10" s="5"/>
    </row>
    <row r="11" spans="1:15" ht="15.75" x14ac:dyDescent="0.2">
      <c r="A11" s="20">
        <v>110100</v>
      </c>
      <c r="B11" s="22" t="s">
        <v>4</v>
      </c>
      <c r="C11" s="26">
        <v>115482</v>
      </c>
      <c r="D11" s="26">
        <v>96632.341920000006</v>
      </c>
      <c r="E11" s="26">
        <v>172004.5</v>
      </c>
      <c r="F11" s="43"/>
      <c r="G11" s="2"/>
      <c r="H11" s="2"/>
      <c r="I11" s="2"/>
      <c r="J11" s="2"/>
      <c r="K11" s="2"/>
      <c r="L11" s="3"/>
      <c r="M11" s="3"/>
      <c r="N11" s="3"/>
      <c r="O11" s="3"/>
    </row>
    <row r="12" spans="1:15" ht="15.75" x14ac:dyDescent="0.2">
      <c r="A12" s="20">
        <v>110200</v>
      </c>
      <c r="B12" s="22" t="s">
        <v>5</v>
      </c>
      <c r="C12" s="26">
        <v>59.5</v>
      </c>
      <c r="D12" s="26">
        <v>8.7814999999999994</v>
      </c>
      <c r="E12" s="26">
        <v>10.5</v>
      </c>
      <c r="F12" s="43"/>
      <c r="G12" s="2"/>
      <c r="H12" s="2"/>
      <c r="I12" s="2"/>
      <c r="J12" s="2"/>
      <c r="K12" s="2"/>
      <c r="L12" s="3"/>
      <c r="M12" s="3"/>
      <c r="N12" s="3"/>
      <c r="O12" s="3"/>
    </row>
    <row r="13" spans="1:15" ht="15.75" x14ac:dyDescent="0.2">
      <c r="A13" s="35">
        <v>130000</v>
      </c>
      <c r="B13" s="38" t="s">
        <v>24</v>
      </c>
      <c r="C13" s="37">
        <f>SUM(C14:C16)</f>
        <v>796.80000000000007</v>
      </c>
      <c r="D13" s="37">
        <f>SUM(D14:D16)</f>
        <v>363.51820000000004</v>
      </c>
      <c r="E13" s="37">
        <f>SUM(E14:E16)</f>
        <v>894.00000000000011</v>
      </c>
      <c r="F13" s="43"/>
      <c r="G13" s="2"/>
      <c r="H13" s="2"/>
      <c r="I13" s="2"/>
      <c r="J13" s="2"/>
      <c r="K13" s="2"/>
      <c r="L13" s="3"/>
      <c r="M13" s="3"/>
      <c r="N13" s="3"/>
      <c r="O13" s="3"/>
    </row>
    <row r="14" spans="1:15" ht="15.75" x14ac:dyDescent="0.2">
      <c r="A14" s="20">
        <v>130100</v>
      </c>
      <c r="B14" s="22" t="s">
        <v>33</v>
      </c>
      <c r="C14" s="26">
        <v>773.2</v>
      </c>
      <c r="D14" s="26">
        <v>352.43986000000001</v>
      </c>
      <c r="E14" s="26">
        <v>879.2</v>
      </c>
      <c r="F14" s="43"/>
      <c r="G14" s="2"/>
      <c r="H14" s="2"/>
      <c r="I14" s="2"/>
      <c r="J14" s="2"/>
      <c r="K14" s="2"/>
      <c r="L14" s="3"/>
      <c r="M14" s="3"/>
      <c r="N14" s="3"/>
      <c r="O14" s="3"/>
    </row>
    <row r="15" spans="1:15" ht="15.75" x14ac:dyDescent="0.2">
      <c r="A15" s="20">
        <v>130200</v>
      </c>
      <c r="B15" s="22" t="s">
        <v>34</v>
      </c>
      <c r="C15" s="26">
        <v>3.9</v>
      </c>
      <c r="D15" s="26">
        <v>0.54029000000000005</v>
      </c>
      <c r="E15" s="26">
        <v>0.6</v>
      </c>
      <c r="F15" s="43"/>
      <c r="G15" s="2"/>
      <c r="H15" s="2"/>
      <c r="I15" s="2"/>
      <c r="J15" s="2"/>
      <c r="K15" s="2"/>
      <c r="L15" s="3"/>
      <c r="M15" s="3"/>
      <c r="N15" s="3"/>
      <c r="O15" s="3"/>
    </row>
    <row r="16" spans="1:15" ht="15.75" x14ac:dyDescent="0.2">
      <c r="A16" s="20">
        <v>130300</v>
      </c>
      <c r="B16" s="22" t="s">
        <v>35</v>
      </c>
      <c r="C16" s="26">
        <v>19.7</v>
      </c>
      <c r="D16" s="26">
        <v>10.53805</v>
      </c>
      <c r="E16" s="26">
        <v>14.2</v>
      </c>
      <c r="F16" s="43"/>
      <c r="G16" s="2"/>
      <c r="H16" s="2"/>
      <c r="I16" s="2"/>
      <c r="J16" s="2"/>
      <c r="K16" s="2"/>
      <c r="L16" s="3"/>
      <c r="M16" s="3"/>
      <c r="N16" s="3"/>
      <c r="O16" s="3"/>
    </row>
    <row r="17" spans="1:254" ht="15.75" x14ac:dyDescent="0.2">
      <c r="A17" s="35">
        <v>140000</v>
      </c>
      <c r="B17" s="36" t="s">
        <v>29</v>
      </c>
      <c r="C17" s="37">
        <f>SUM(C18:C20)</f>
        <v>26663.7</v>
      </c>
      <c r="D17" s="37">
        <f>SUM(D18:D20)</f>
        <v>25206.974110000003</v>
      </c>
      <c r="E17" s="37">
        <f>SUM(E18:E20)</f>
        <v>19161</v>
      </c>
      <c r="F17" s="43"/>
      <c r="G17" s="2"/>
      <c r="H17" s="2"/>
      <c r="I17" s="2"/>
      <c r="J17" s="2"/>
      <c r="K17" s="2"/>
      <c r="L17" s="3"/>
      <c r="M17" s="3"/>
      <c r="N17" s="3"/>
      <c r="O17" s="3"/>
    </row>
    <row r="18" spans="1:254" ht="15.75" x14ac:dyDescent="0.2">
      <c r="A18" s="20">
        <v>140200</v>
      </c>
      <c r="B18" s="21" t="s">
        <v>36</v>
      </c>
      <c r="C18" s="26">
        <v>2324.9</v>
      </c>
      <c r="D18" s="26">
        <v>2846.5516299999999</v>
      </c>
      <c r="E18" s="26">
        <v>0</v>
      </c>
      <c r="F18" s="43"/>
      <c r="G18" s="2"/>
      <c r="H18" s="2"/>
      <c r="I18" s="2"/>
      <c r="J18" s="2"/>
      <c r="K18" s="2"/>
      <c r="L18" s="3"/>
      <c r="M18" s="3"/>
      <c r="N18" s="3"/>
      <c r="O18" s="3"/>
    </row>
    <row r="19" spans="1:254" ht="15.75" x14ac:dyDescent="0.2">
      <c r="A19" s="20">
        <v>140300</v>
      </c>
      <c r="B19" s="21" t="s">
        <v>37</v>
      </c>
      <c r="C19" s="26">
        <v>9577.2000000000007</v>
      </c>
      <c r="D19" s="26">
        <v>9943.2069900000006</v>
      </c>
      <c r="E19" s="26">
        <v>0</v>
      </c>
      <c r="F19" s="43"/>
      <c r="G19" s="2"/>
      <c r="H19" s="2"/>
      <c r="I19" s="2"/>
      <c r="J19" s="2"/>
      <c r="K19" s="2"/>
      <c r="L19" s="3"/>
      <c r="M19" s="3"/>
      <c r="N19" s="3"/>
      <c r="O19" s="3"/>
    </row>
    <row r="20" spans="1:254" s="17" customFormat="1" ht="25.5" x14ac:dyDescent="0.2">
      <c r="A20" s="20">
        <v>140400</v>
      </c>
      <c r="B20" s="21" t="s">
        <v>32</v>
      </c>
      <c r="C20" s="26">
        <v>14761.6</v>
      </c>
      <c r="D20" s="26">
        <v>12417.215490000001</v>
      </c>
      <c r="E20" s="26">
        <v>19161</v>
      </c>
      <c r="F20" s="43"/>
      <c r="G20" s="29"/>
      <c r="H20" s="29"/>
      <c r="I20" s="27"/>
      <c r="J20" s="28"/>
      <c r="K20" s="29"/>
      <c r="L20" s="29"/>
      <c r="M20" s="29"/>
      <c r="N20" s="27"/>
      <c r="O20" s="28"/>
      <c r="P20" s="29"/>
      <c r="Q20" s="29"/>
      <c r="R20" s="29"/>
      <c r="S20" s="27"/>
      <c r="T20" s="28"/>
      <c r="U20" s="29"/>
      <c r="V20" s="29"/>
      <c r="W20" s="29"/>
      <c r="X20" s="27"/>
      <c r="Y20" s="28"/>
      <c r="Z20" s="29"/>
      <c r="AA20" s="29"/>
      <c r="AB20" s="29"/>
      <c r="AC20" s="27"/>
      <c r="AD20" s="28"/>
      <c r="AE20" s="29"/>
      <c r="AF20" s="29"/>
      <c r="AG20" s="29"/>
      <c r="AH20" s="27"/>
      <c r="AI20" s="28"/>
      <c r="AJ20" s="29"/>
      <c r="AK20" s="29"/>
      <c r="AL20" s="29"/>
      <c r="AM20" s="27"/>
      <c r="AN20" s="28"/>
      <c r="AO20" s="29"/>
      <c r="AP20" s="29"/>
      <c r="AQ20" s="29"/>
      <c r="AR20" s="27"/>
      <c r="AS20" s="28"/>
      <c r="AT20" s="29"/>
      <c r="AU20" s="29"/>
      <c r="AV20" s="29"/>
      <c r="AW20" s="27"/>
      <c r="AX20" s="28"/>
      <c r="AY20" s="29"/>
      <c r="AZ20" s="29"/>
      <c r="BA20" s="29"/>
      <c r="BB20" s="27"/>
      <c r="BC20" s="28"/>
      <c r="BD20" s="29"/>
      <c r="BE20" s="29"/>
      <c r="BF20" s="29"/>
      <c r="BG20" s="27"/>
      <c r="BH20" s="28"/>
      <c r="BI20" s="29"/>
      <c r="BJ20" s="29"/>
      <c r="BK20" s="29"/>
      <c r="BL20" s="27"/>
      <c r="BM20" s="28"/>
      <c r="BN20" s="29"/>
      <c r="BO20" s="29"/>
      <c r="BP20" s="29"/>
      <c r="BQ20" s="27"/>
      <c r="BR20" s="28"/>
      <c r="BS20" s="29"/>
      <c r="BT20" s="29"/>
      <c r="BU20" s="29"/>
      <c r="BV20" s="27"/>
      <c r="BW20" s="28"/>
      <c r="BX20" s="29"/>
      <c r="BY20" s="29"/>
      <c r="BZ20" s="29"/>
      <c r="CA20" s="27"/>
      <c r="CB20" s="28"/>
      <c r="CC20" s="29"/>
      <c r="CD20" s="29"/>
      <c r="CE20" s="29"/>
      <c r="CF20" s="27"/>
      <c r="CG20" s="28"/>
      <c r="CH20" s="29"/>
      <c r="CI20" s="29"/>
      <c r="CJ20" s="29"/>
      <c r="CK20" s="27"/>
      <c r="CL20" s="28"/>
      <c r="CM20" s="29"/>
      <c r="CN20" s="29"/>
      <c r="CO20" s="29"/>
      <c r="CP20" s="27"/>
      <c r="CQ20" s="28"/>
      <c r="CR20" s="29"/>
      <c r="CS20" s="29"/>
      <c r="CT20" s="29"/>
      <c r="CU20" s="27"/>
      <c r="CV20" s="28"/>
      <c r="CW20" s="29"/>
      <c r="CX20" s="29"/>
      <c r="CY20" s="29"/>
      <c r="CZ20" s="27"/>
      <c r="DA20" s="28"/>
      <c r="DB20" s="29"/>
      <c r="DC20" s="29"/>
      <c r="DD20" s="29"/>
      <c r="DE20" s="27"/>
      <c r="DF20" s="28"/>
      <c r="DG20" s="29"/>
      <c r="DH20" s="29"/>
      <c r="DI20" s="29"/>
      <c r="DJ20" s="27"/>
      <c r="DK20" s="28"/>
      <c r="DL20" s="29"/>
      <c r="DM20" s="29"/>
      <c r="DN20" s="29"/>
      <c r="DO20" s="27"/>
      <c r="DP20" s="28"/>
      <c r="DQ20" s="29"/>
      <c r="DR20" s="29"/>
      <c r="DS20" s="29"/>
      <c r="DT20" s="27"/>
      <c r="DU20" s="28"/>
      <c r="DV20" s="29"/>
      <c r="DW20" s="29"/>
      <c r="DX20" s="29"/>
      <c r="DY20" s="27"/>
      <c r="DZ20" s="28"/>
      <c r="EA20" s="29"/>
      <c r="EB20" s="29"/>
      <c r="EC20" s="29"/>
      <c r="ED20" s="27"/>
      <c r="EE20" s="28"/>
      <c r="EF20" s="29"/>
      <c r="EG20" s="29"/>
      <c r="EH20" s="29"/>
      <c r="EI20" s="27"/>
      <c r="EJ20" s="28"/>
      <c r="EK20" s="29"/>
      <c r="EL20" s="29"/>
      <c r="EM20" s="29"/>
      <c r="EN20" s="27"/>
      <c r="EO20" s="28"/>
      <c r="EP20" s="29"/>
      <c r="EQ20" s="29"/>
      <c r="ER20" s="29"/>
      <c r="ES20" s="27"/>
      <c r="ET20" s="28"/>
      <c r="EU20" s="29"/>
      <c r="EV20" s="29"/>
      <c r="EW20" s="29"/>
      <c r="EX20" s="27"/>
      <c r="EY20" s="28"/>
      <c r="EZ20" s="29"/>
      <c r="FA20" s="29"/>
      <c r="FB20" s="29"/>
      <c r="FC20" s="27"/>
      <c r="FD20" s="28"/>
      <c r="FE20" s="29"/>
      <c r="FF20" s="29"/>
      <c r="FG20" s="29"/>
      <c r="FH20" s="27"/>
      <c r="FI20" s="28"/>
      <c r="FJ20" s="29"/>
      <c r="FK20" s="29"/>
      <c r="FL20" s="29"/>
      <c r="FM20" s="27"/>
      <c r="FN20" s="28"/>
      <c r="FO20" s="29"/>
      <c r="FP20" s="29"/>
      <c r="FQ20" s="29"/>
      <c r="FR20" s="27"/>
      <c r="FS20" s="28"/>
      <c r="FT20" s="29"/>
      <c r="FU20" s="29"/>
      <c r="FV20" s="29"/>
      <c r="FW20" s="27"/>
      <c r="FX20" s="28"/>
      <c r="FY20" s="29"/>
      <c r="FZ20" s="29"/>
      <c r="GA20" s="29"/>
      <c r="GB20" s="27"/>
      <c r="GC20" s="28"/>
      <c r="GD20" s="29"/>
      <c r="GE20" s="29"/>
      <c r="GF20" s="29"/>
      <c r="GG20" s="27"/>
      <c r="GH20" s="28"/>
      <c r="GI20" s="29"/>
      <c r="GJ20" s="29"/>
      <c r="GK20" s="29"/>
      <c r="GL20" s="27"/>
      <c r="GM20" s="28"/>
      <c r="GN20" s="29"/>
      <c r="GO20" s="29"/>
      <c r="GP20" s="29"/>
      <c r="GQ20" s="27"/>
      <c r="GR20" s="28"/>
      <c r="GS20" s="29"/>
      <c r="GT20" s="29"/>
      <c r="GU20" s="29"/>
      <c r="GV20" s="27"/>
      <c r="GW20" s="28"/>
      <c r="GX20" s="29"/>
      <c r="GY20" s="29"/>
      <c r="GZ20" s="29"/>
      <c r="HA20" s="27"/>
      <c r="HB20" s="28"/>
      <c r="HC20" s="29"/>
      <c r="HD20" s="29"/>
      <c r="HE20" s="29"/>
      <c r="HF20" s="27"/>
      <c r="HG20" s="28"/>
      <c r="HH20" s="29"/>
      <c r="HI20" s="29"/>
      <c r="HJ20" s="29"/>
      <c r="HK20" s="27"/>
      <c r="HL20" s="28"/>
      <c r="HM20" s="29"/>
      <c r="HN20" s="29"/>
      <c r="HO20" s="29"/>
      <c r="HP20" s="27"/>
      <c r="HQ20" s="28"/>
      <c r="HR20" s="29"/>
      <c r="HS20" s="29"/>
      <c r="HT20" s="29"/>
      <c r="HU20" s="27"/>
      <c r="HV20" s="28"/>
      <c r="HW20" s="29"/>
      <c r="HX20" s="29"/>
      <c r="HY20" s="29"/>
      <c r="HZ20" s="27"/>
      <c r="IA20" s="28"/>
      <c r="IB20" s="29"/>
      <c r="IC20" s="29"/>
      <c r="ID20" s="29"/>
      <c r="IE20" s="27"/>
      <c r="IF20" s="28"/>
      <c r="IG20" s="29"/>
      <c r="IH20" s="29"/>
      <c r="II20" s="29"/>
      <c r="IJ20" s="27"/>
      <c r="IK20" s="28"/>
      <c r="IL20" s="29"/>
      <c r="IM20" s="29"/>
      <c r="IN20" s="29"/>
      <c r="IO20" s="27"/>
      <c r="IP20" s="28"/>
      <c r="IQ20" s="29"/>
      <c r="IR20" s="29"/>
      <c r="IS20" s="29"/>
      <c r="IT20" s="27"/>
    </row>
    <row r="21" spans="1:254" ht="15.75" x14ac:dyDescent="0.2">
      <c r="A21" s="35">
        <v>180000</v>
      </c>
      <c r="B21" s="36" t="s">
        <v>20</v>
      </c>
      <c r="C21" s="37">
        <f>C22+C23+C24+C25</f>
        <v>127246.9</v>
      </c>
      <c r="D21" s="37">
        <f>D22+D23+D24+D25</f>
        <v>104670.1808</v>
      </c>
      <c r="E21" s="37">
        <f>E22+E23+E24+E25</f>
        <v>169717</v>
      </c>
      <c r="F21" s="43"/>
      <c r="G21" s="2"/>
      <c r="H21" s="2"/>
      <c r="I21" s="2"/>
      <c r="J21" s="2"/>
      <c r="K21" s="2"/>
      <c r="L21" s="3"/>
      <c r="M21" s="3"/>
      <c r="N21" s="3"/>
      <c r="O21" s="3"/>
    </row>
    <row r="22" spans="1:254" ht="15.75" x14ac:dyDescent="0.2">
      <c r="A22" s="20">
        <v>180100</v>
      </c>
      <c r="B22" s="21" t="s">
        <v>28</v>
      </c>
      <c r="C22" s="26">
        <v>64372.5</v>
      </c>
      <c r="D22" s="26">
        <v>48247.849620000001</v>
      </c>
      <c r="E22" s="26">
        <v>78377</v>
      </c>
      <c r="F22" s="43"/>
      <c r="G22" s="2"/>
      <c r="H22" s="2"/>
      <c r="I22" s="2"/>
      <c r="J22" s="2"/>
      <c r="K22" s="2"/>
      <c r="L22" s="3"/>
      <c r="M22" s="3"/>
      <c r="N22" s="3"/>
      <c r="O22" s="3"/>
    </row>
    <row r="23" spans="1:254" ht="15.75" x14ac:dyDescent="0.2">
      <c r="A23" s="20">
        <v>180300</v>
      </c>
      <c r="B23" s="21" t="s">
        <v>14</v>
      </c>
      <c r="C23" s="26">
        <v>73.900000000000006</v>
      </c>
      <c r="D23" s="26">
        <v>45.931179999999998</v>
      </c>
      <c r="E23" s="26">
        <v>200</v>
      </c>
      <c r="F23" s="43"/>
      <c r="G23" s="2"/>
      <c r="H23" s="2"/>
      <c r="I23" s="2"/>
      <c r="J23" s="2"/>
      <c r="K23" s="2"/>
      <c r="L23" s="3"/>
      <c r="M23" s="3"/>
      <c r="N23" s="3"/>
      <c r="O23" s="3"/>
    </row>
    <row r="24" spans="1:254" s="9" customFormat="1" ht="15.75" x14ac:dyDescent="0.2">
      <c r="A24" s="20">
        <v>180400</v>
      </c>
      <c r="B24" s="21" t="s">
        <v>6</v>
      </c>
      <c r="C24" s="26">
        <v>0.3</v>
      </c>
      <c r="D24" s="26">
        <v>1.1000000000000001</v>
      </c>
      <c r="E24" s="26">
        <v>0</v>
      </c>
      <c r="F24" s="43"/>
      <c r="G24" s="7"/>
      <c r="H24" s="7"/>
      <c r="I24" s="7"/>
      <c r="J24" s="7"/>
      <c r="K24" s="7"/>
      <c r="L24" s="8"/>
      <c r="M24" s="8"/>
      <c r="N24" s="8"/>
      <c r="O24" s="8"/>
    </row>
    <row r="25" spans="1:254" ht="15.75" x14ac:dyDescent="0.2">
      <c r="A25" s="20">
        <v>180500</v>
      </c>
      <c r="B25" s="21" t="s">
        <v>30</v>
      </c>
      <c r="C25" s="26">
        <v>62800.2</v>
      </c>
      <c r="D25" s="26">
        <v>56375.3</v>
      </c>
      <c r="E25" s="26">
        <v>91140</v>
      </c>
      <c r="F25" s="43"/>
      <c r="G25" s="2"/>
      <c r="H25" s="2"/>
      <c r="I25" s="2"/>
      <c r="J25" s="2"/>
      <c r="K25" s="2"/>
      <c r="L25" s="3"/>
      <c r="M25" s="3"/>
      <c r="N25" s="3"/>
      <c r="O25" s="3"/>
    </row>
    <row r="26" spans="1:254" s="6" customFormat="1" ht="15.75" x14ac:dyDescent="0.2">
      <c r="A26" s="35">
        <v>200000</v>
      </c>
      <c r="B26" s="36" t="s">
        <v>7</v>
      </c>
      <c r="C26" s="37">
        <f>C27+C30+C34</f>
        <v>6891.3</v>
      </c>
      <c r="D26" s="37">
        <f>D27+D30+D34</f>
        <v>7051.5</v>
      </c>
      <c r="E26" s="37">
        <f>E27+E30+E34</f>
        <v>6213</v>
      </c>
      <c r="F26" s="43"/>
      <c r="G26" s="4"/>
      <c r="H26" s="4"/>
      <c r="I26" s="4"/>
      <c r="J26" s="4"/>
      <c r="K26" s="4"/>
      <c r="L26" s="5"/>
      <c r="M26" s="5"/>
      <c r="N26" s="5"/>
      <c r="O26" s="5"/>
    </row>
    <row r="27" spans="1:254" s="12" customFormat="1" ht="15.75" x14ac:dyDescent="0.2">
      <c r="A27" s="35">
        <v>210000</v>
      </c>
      <c r="B27" s="38" t="s">
        <v>15</v>
      </c>
      <c r="C27" s="37">
        <f>C28+C29</f>
        <v>308.8</v>
      </c>
      <c r="D27" s="37">
        <f>D28+D29</f>
        <v>367.90000000000003</v>
      </c>
      <c r="E27" s="37">
        <f>E28+E29</f>
        <v>628</v>
      </c>
      <c r="F27" s="43"/>
      <c r="G27" s="10"/>
      <c r="H27" s="10"/>
      <c r="I27" s="10"/>
      <c r="J27" s="10"/>
      <c r="K27" s="10"/>
      <c r="L27" s="11"/>
      <c r="M27" s="11"/>
      <c r="N27" s="11"/>
      <c r="O27" s="11"/>
    </row>
    <row r="28" spans="1:254" s="12" customFormat="1" ht="51" x14ac:dyDescent="0.2">
      <c r="A28" s="20">
        <v>210100</v>
      </c>
      <c r="B28" s="21" t="s">
        <v>38</v>
      </c>
      <c r="C28" s="26">
        <v>81.2</v>
      </c>
      <c r="D28" s="26">
        <v>20.8</v>
      </c>
      <c r="E28" s="26">
        <v>20</v>
      </c>
      <c r="F28" s="43"/>
      <c r="G28" s="10"/>
      <c r="H28" s="10"/>
      <c r="I28" s="10"/>
      <c r="J28" s="10"/>
      <c r="K28" s="10"/>
      <c r="L28" s="11"/>
      <c r="M28" s="11"/>
      <c r="N28" s="11"/>
      <c r="O28" s="11"/>
    </row>
    <row r="29" spans="1:254" ht="15.75" x14ac:dyDescent="0.2">
      <c r="A29" s="20">
        <v>210800</v>
      </c>
      <c r="B29" s="21" t="s">
        <v>21</v>
      </c>
      <c r="C29" s="26">
        <v>227.6</v>
      </c>
      <c r="D29" s="26">
        <v>347.1</v>
      </c>
      <c r="E29" s="26">
        <v>608</v>
      </c>
      <c r="F29" s="43"/>
      <c r="G29" s="2"/>
      <c r="H29" s="2"/>
      <c r="I29" s="2"/>
      <c r="J29" s="2"/>
      <c r="K29" s="2"/>
      <c r="L29" s="3"/>
      <c r="M29" s="3"/>
      <c r="N29" s="3"/>
      <c r="O29" s="3"/>
    </row>
    <row r="30" spans="1:254" s="12" customFormat="1" ht="15.75" x14ac:dyDescent="0.2">
      <c r="A30" s="35">
        <v>220000</v>
      </c>
      <c r="B30" s="38" t="s">
        <v>18</v>
      </c>
      <c r="C30" s="37">
        <f>C31+C32+C33</f>
        <v>6493.1</v>
      </c>
      <c r="D30" s="37">
        <f>D31+D32+D33</f>
        <v>4297</v>
      </c>
      <c r="E30" s="37">
        <f>E31+E32+E33</f>
        <v>5584</v>
      </c>
      <c r="F30" s="43"/>
      <c r="G30" s="10"/>
      <c r="H30" s="10"/>
      <c r="I30" s="10"/>
      <c r="J30" s="10"/>
      <c r="K30" s="10"/>
      <c r="L30" s="11"/>
      <c r="M30" s="11"/>
      <c r="N30" s="11"/>
      <c r="O30" s="11"/>
    </row>
    <row r="31" spans="1:254" ht="15.75" x14ac:dyDescent="0.2">
      <c r="A31" s="20">
        <v>220100</v>
      </c>
      <c r="B31" s="22" t="s">
        <v>19</v>
      </c>
      <c r="C31" s="26">
        <v>6048.3</v>
      </c>
      <c r="D31" s="26">
        <v>4048.3</v>
      </c>
      <c r="E31" s="26">
        <v>5271</v>
      </c>
      <c r="F31" s="43"/>
      <c r="G31" s="2"/>
      <c r="H31" s="2"/>
      <c r="I31" s="2"/>
      <c r="J31" s="2"/>
      <c r="K31" s="2"/>
      <c r="L31" s="3"/>
      <c r="M31" s="3"/>
      <c r="N31" s="3"/>
      <c r="O31" s="3"/>
    </row>
    <row r="32" spans="1:254" ht="25.5" x14ac:dyDescent="0.2">
      <c r="A32" s="20">
        <v>220800</v>
      </c>
      <c r="B32" s="22" t="s">
        <v>31</v>
      </c>
      <c r="C32" s="26">
        <v>144.1</v>
      </c>
      <c r="D32" s="26">
        <v>134.80000000000001</v>
      </c>
      <c r="E32" s="26">
        <v>166</v>
      </c>
      <c r="F32" s="43"/>
      <c r="G32" s="2"/>
      <c r="H32" s="2"/>
      <c r="I32" s="2"/>
      <c r="J32" s="2"/>
      <c r="K32" s="2"/>
      <c r="L32" s="3"/>
      <c r="M32" s="3"/>
      <c r="N32" s="3"/>
      <c r="O32" s="3"/>
    </row>
    <row r="33" spans="1:15" s="12" customFormat="1" ht="15.75" x14ac:dyDescent="0.2">
      <c r="A33" s="20">
        <v>220900</v>
      </c>
      <c r="B33" s="21" t="s">
        <v>8</v>
      </c>
      <c r="C33" s="26">
        <v>300.7</v>
      </c>
      <c r="D33" s="26">
        <v>113.9</v>
      </c>
      <c r="E33" s="26">
        <v>147</v>
      </c>
      <c r="F33" s="43"/>
      <c r="G33" s="10"/>
      <c r="H33" s="10"/>
      <c r="I33" s="10"/>
      <c r="J33" s="10"/>
      <c r="K33" s="10"/>
      <c r="L33" s="11"/>
      <c r="M33" s="11"/>
      <c r="N33" s="11"/>
      <c r="O33" s="11"/>
    </row>
    <row r="34" spans="1:15" ht="15.75" x14ac:dyDescent="0.2">
      <c r="A34" s="35">
        <v>240000</v>
      </c>
      <c r="B34" s="38" t="s">
        <v>22</v>
      </c>
      <c r="C34" s="37">
        <f>C35</f>
        <v>89.4</v>
      </c>
      <c r="D34" s="37">
        <f>D35</f>
        <v>2386.6</v>
      </c>
      <c r="E34" s="37">
        <f>E35</f>
        <v>1</v>
      </c>
      <c r="F34" s="43"/>
      <c r="G34" s="2"/>
      <c r="H34" s="2"/>
      <c r="I34" s="2"/>
      <c r="J34" s="2"/>
      <c r="K34" s="2"/>
      <c r="L34" s="3"/>
      <c r="M34" s="3"/>
      <c r="N34" s="3"/>
      <c r="O34" s="3"/>
    </row>
    <row r="35" spans="1:15" ht="15.75" x14ac:dyDescent="0.2">
      <c r="A35" s="20">
        <v>240600</v>
      </c>
      <c r="B35" s="21" t="s">
        <v>21</v>
      </c>
      <c r="C35" s="26">
        <v>89.4</v>
      </c>
      <c r="D35" s="26">
        <v>2386.6</v>
      </c>
      <c r="E35" s="26">
        <v>1</v>
      </c>
      <c r="F35" s="43"/>
      <c r="G35" s="2"/>
      <c r="H35" s="2"/>
      <c r="I35" s="2"/>
      <c r="J35" s="2"/>
      <c r="K35" s="2"/>
      <c r="L35" s="3"/>
      <c r="M35" s="3"/>
      <c r="N35" s="3"/>
      <c r="O35" s="3"/>
    </row>
    <row r="36" spans="1:15" s="15" customFormat="1" ht="15.75" x14ac:dyDescent="0.2">
      <c r="A36" s="35">
        <v>300000</v>
      </c>
      <c r="B36" s="36" t="s">
        <v>25</v>
      </c>
      <c r="C36" s="37">
        <f t="shared" ref="C36:E37" si="0">C37</f>
        <v>0</v>
      </c>
      <c r="D36" s="37">
        <f t="shared" si="0"/>
        <v>5</v>
      </c>
      <c r="E36" s="37">
        <f t="shared" si="0"/>
        <v>0</v>
      </c>
      <c r="F36" s="43"/>
      <c r="G36" s="13"/>
      <c r="H36" s="13"/>
      <c r="I36" s="13"/>
      <c r="J36" s="13"/>
      <c r="K36" s="13"/>
      <c r="L36" s="14"/>
      <c r="M36" s="14"/>
      <c r="N36" s="14"/>
      <c r="O36" s="14"/>
    </row>
    <row r="37" spans="1:15" s="15" customFormat="1" ht="15.75" x14ac:dyDescent="0.2">
      <c r="A37" s="35">
        <v>310000</v>
      </c>
      <c r="B37" s="36" t="s">
        <v>26</v>
      </c>
      <c r="C37" s="37">
        <f t="shared" si="0"/>
        <v>0</v>
      </c>
      <c r="D37" s="37">
        <f t="shared" si="0"/>
        <v>5</v>
      </c>
      <c r="E37" s="37">
        <f t="shared" si="0"/>
        <v>0</v>
      </c>
      <c r="F37" s="43"/>
      <c r="G37" s="13"/>
      <c r="H37" s="13"/>
      <c r="I37" s="13"/>
      <c r="J37" s="13"/>
      <c r="K37" s="13"/>
      <c r="L37" s="14"/>
      <c r="M37" s="14"/>
      <c r="N37" s="14"/>
      <c r="O37" s="14"/>
    </row>
    <row r="38" spans="1:15" s="15" customFormat="1" ht="38.25" x14ac:dyDescent="0.2">
      <c r="A38" s="20">
        <v>310100</v>
      </c>
      <c r="B38" s="22" t="s">
        <v>27</v>
      </c>
      <c r="C38" s="26">
        <v>0</v>
      </c>
      <c r="D38" s="26">
        <v>5</v>
      </c>
      <c r="E38" s="26">
        <v>0</v>
      </c>
      <c r="F38" s="43"/>
      <c r="G38" s="13"/>
      <c r="H38" s="13"/>
      <c r="I38" s="13"/>
      <c r="J38" s="13"/>
      <c r="K38" s="13"/>
      <c r="L38" s="14"/>
      <c r="M38" s="14"/>
      <c r="N38" s="14"/>
      <c r="O38" s="14"/>
    </row>
    <row r="39" spans="1:15" ht="15.75" x14ac:dyDescent="0.2">
      <c r="A39" s="46" t="s">
        <v>9</v>
      </c>
      <c r="B39" s="46"/>
      <c r="C39" s="37">
        <f>C9+C26+C36</f>
        <v>277140.2</v>
      </c>
      <c r="D39" s="37">
        <f>D9+D26+D36</f>
        <v>233938.29653000002</v>
      </c>
      <c r="E39" s="37">
        <f>E9+E26+E36</f>
        <v>368000</v>
      </c>
      <c r="F39" s="43"/>
      <c r="G39" s="2"/>
      <c r="H39" s="2"/>
      <c r="I39" s="2"/>
      <c r="J39" s="2"/>
      <c r="K39" s="2"/>
      <c r="L39" s="3"/>
      <c r="M39" s="3"/>
      <c r="N39" s="3"/>
      <c r="O39" s="3"/>
    </row>
    <row r="40" spans="1:15" ht="15.75" x14ac:dyDescent="0.2">
      <c r="A40" s="47">
        <v>41020100</v>
      </c>
      <c r="B40" s="47"/>
      <c r="C40" s="25">
        <v>8933.7000000000007</v>
      </c>
      <c r="D40" s="39">
        <v>7462</v>
      </c>
      <c r="E40" s="25">
        <v>13325.6</v>
      </c>
    </row>
    <row r="41" spans="1:15" ht="15.75" x14ac:dyDescent="0.2">
      <c r="A41" s="48">
        <v>41033200</v>
      </c>
      <c r="B41" s="49"/>
      <c r="C41" s="25">
        <v>2090.8000000000002</v>
      </c>
      <c r="D41" s="39"/>
      <c r="E41" s="39"/>
    </row>
    <row r="42" spans="1:15" ht="15.75" x14ac:dyDescent="0.2">
      <c r="A42" s="48">
        <v>41033900</v>
      </c>
      <c r="B42" s="49"/>
      <c r="C42" s="25">
        <v>79689.8</v>
      </c>
      <c r="D42" s="39">
        <v>85186.9</v>
      </c>
      <c r="E42" s="25">
        <v>159384.79999999999</v>
      </c>
      <c r="G42" s="17"/>
      <c r="H42" s="17"/>
      <c r="I42" s="17"/>
      <c r="J42" s="17"/>
    </row>
    <row r="43" spans="1:15" ht="15.75" x14ac:dyDescent="0.2">
      <c r="A43" s="48">
        <v>41034200</v>
      </c>
      <c r="B43" s="49"/>
      <c r="C43" s="25">
        <v>28035.1</v>
      </c>
      <c r="D43" s="39">
        <v>7819.4</v>
      </c>
      <c r="E43" s="25"/>
      <c r="G43" s="17"/>
      <c r="H43" s="17"/>
      <c r="I43" s="17"/>
      <c r="J43" s="17"/>
    </row>
    <row r="44" spans="1:15" ht="15.75" x14ac:dyDescent="0.2">
      <c r="A44" s="48">
        <v>41034500</v>
      </c>
      <c r="B44" s="49"/>
      <c r="C44" s="39"/>
      <c r="D44" s="39">
        <v>11799.999</v>
      </c>
      <c r="E44" s="39"/>
      <c r="G44" s="17"/>
      <c r="H44" s="17"/>
      <c r="I44" s="17"/>
      <c r="J44" s="17"/>
    </row>
    <row r="45" spans="1:15" ht="15.75" x14ac:dyDescent="0.2">
      <c r="A45" s="47">
        <v>41040200</v>
      </c>
      <c r="B45" s="47"/>
      <c r="C45" s="39">
        <v>5999.8</v>
      </c>
      <c r="D45" s="39">
        <v>4997.3</v>
      </c>
      <c r="E45" s="25">
        <v>6589</v>
      </c>
    </row>
    <row r="46" spans="1:15" ht="15.75" x14ac:dyDescent="0.2">
      <c r="A46" s="47">
        <v>41050100</v>
      </c>
      <c r="B46" s="47"/>
      <c r="C46" s="25">
        <v>21520.2</v>
      </c>
      <c r="D46" s="39"/>
      <c r="E46" s="25"/>
      <c r="G46" s="16"/>
      <c r="H46" s="16"/>
      <c r="I46" s="16"/>
      <c r="J46" s="17"/>
    </row>
    <row r="47" spans="1:15" ht="15.75" x14ac:dyDescent="0.2">
      <c r="A47" s="47">
        <v>41050200</v>
      </c>
      <c r="B47" s="47"/>
      <c r="C47" s="25">
        <v>29.4</v>
      </c>
      <c r="D47" s="39"/>
      <c r="E47" s="25"/>
      <c r="G47" s="17"/>
      <c r="H47" s="17"/>
      <c r="I47" s="17"/>
      <c r="J47" s="17"/>
    </row>
    <row r="48" spans="1:15" ht="15.75" x14ac:dyDescent="0.2">
      <c r="A48" s="47">
        <v>41050300</v>
      </c>
      <c r="B48" s="47"/>
      <c r="C48" s="25">
        <v>53784.2</v>
      </c>
      <c r="D48" s="39"/>
      <c r="E48" s="25"/>
      <c r="G48" s="16"/>
      <c r="H48" s="16"/>
      <c r="I48" s="16"/>
      <c r="J48" s="17"/>
    </row>
    <row r="49" spans="1:10" ht="15.75" x14ac:dyDescent="0.2">
      <c r="A49" s="47">
        <v>41050600</v>
      </c>
      <c r="B49" s="47"/>
      <c r="C49" s="25"/>
      <c r="D49" s="39">
        <v>987.86830999999995</v>
      </c>
      <c r="E49" s="25"/>
      <c r="G49" s="16"/>
      <c r="H49" s="16"/>
      <c r="I49" s="16"/>
      <c r="J49" s="17"/>
    </row>
    <row r="50" spans="1:10" ht="15.75" x14ac:dyDescent="0.2">
      <c r="A50" s="47">
        <v>41050700</v>
      </c>
      <c r="B50" s="47"/>
      <c r="C50" s="25">
        <v>255.2</v>
      </c>
      <c r="D50" s="39"/>
      <c r="E50" s="25"/>
    </row>
    <row r="51" spans="1:10" ht="15.75" x14ac:dyDescent="0.2">
      <c r="A51" s="47">
        <v>41050900</v>
      </c>
      <c r="B51" s="47"/>
      <c r="C51" s="25">
        <v>733.7</v>
      </c>
      <c r="D51" s="39"/>
      <c r="E51" s="25"/>
    </row>
    <row r="52" spans="1:10" ht="15.75" x14ac:dyDescent="0.2">
      <c r="A52" s="47">
        <v>41051000</v>
      </c>
      <c r="B52" s="47"/>
      <c r="C52" s="25">
        <v>910.2</v>
      </c>
      <c r="D52" s="39">
        <v>2893.3780000000002</v>
      </c>
      <c r="E52" s="25"/>
    </row>
    <row r="53" spans="1:10" ht="15.75" x14ac:dyDescent="0.2">
      <c r="A53" s="47">
        <v>41051100</v>
      </c>
      <c r="B53" s="47"/>
      <c r="C53" s="25">
        <v>150.1</v>
      </c>
      <c r="D53" s="39">
        <v>1200</v>
      </c>
      <c r="E53" s="25"/>
      <c r="G53" s="17"/>
      <c r="H53" s="17"/>
      <c r="I53" s="17"/>
      <c r="J53" s="17"/>
    </row>
    <row r="54" spans="1:10" ht="15.75" x14ac:dyDescent="0.2">
      <c r="A54" s="47">
        <v>41051200</v>
      </c>
      <c r="B54" s="47"/>
      <c r="C54" s="25">
        <v>1185.7</v>
      </c>
      <c r="D54" s="25">
        <v>1314.501</v>
      </c>
      <c r="E54" s="25"/>
    </row>
    <row r="55" spans="1:10" ht="15.75" x14ac:dyDescent="0.2">
      <c r="A55" s="47">
        <v>41051400</v>
      </c>
      <c r="B55" s="47"/>
      <c r="C55" s="39">
        <v>1180.2</v>
      </c>
      <c r="D55" s="25">
        <v>1318.634</v>
      </c>
      <c r="E55" s="39"/>
    </row>
    <row r="56" spans="1:10" ht="15.75" x14ac:dyDescent="0.2">
      <c r="A56" s="47">
        <v>41051500</v>
      </c>
      <c r="B56" s="47"/>
      <c r="C56" s="39">
        <v>2984.6</v>
      </c>
      <c r="D56" s="25">
        <v>217.2</v>
      </c>
      <c r="E56" s="25"/>
    </row>
    <row r="57" spans="1:10" ht="15.75" x14ac:dyDescent="0.2">
      <c r="A57" s="47">
        <v>41051600</v>
      </c>
      <c r="B57" s="47"/>
      <c r="C57" s="39"/>
      <c r="D57" s="25">
        <v>42.5</v>
      </c>
      <c r="E57" s="25"/>
    </row>
    <row r="58" spans="1:10" ht="15.75" x14ac:dyDescent="0.2">
      <c r="A58" s="47">
        <v>41051700</v>
      </c>
      <c r="B58" s="47"/>
      <c r="C58" s="39"/>
      <c r="D58" s="25">
        <v>238.30151000000001</v>
      </c>
      <c r="E58" s="25"/>
    </row>
    <row r="59" spans="1:10" ht="15.75" x14ac:dyDescent="0.2">
      <c r="A59" s="48">
        <v>41052000</v>
      </c>
      <c r="B59" s="49"/>
      <c r="C59" s="25">
        <v>139.5</v>
      </c>
      <c r="D59" s="39"/>
      <c r="E59" s="25"/>
      <c r="G59" s="17"/>
      <c r="H59" s="17"/>
      <c r="I59" s="17"/>
      <c r="J59" s="17"/>
    </row>
    <row r="60" spans="1:10" ht="15.75" x14ac:dyDescent="0.2">
      <c r="A60" s="48">
        <v>41052200</v>
      </c>
      <c r="B60" s="49"/>
      <c r="C60" s="25">
        <v>458.1</v>
      </c>
      <c r="D60" s="39"/>
      <c r="E60" s="25"/>
      <c r="G60" s="17"/>
      <c r="H60" s="17"/>
      <c r="I60" s="17"/>
      <c r="J60" s="17"/>
    </row>
    <row r="61" spans="1:10" ht="15.75" x14ac:dyDescent="0.2">
      <c r="A61" s="48">
        <v>41053000</v>
      </c>
      <c r="B61" s="49"/>
      <c r="C61" s="25"/>
      <c r="D61" s="39">
        <v>1395.45</v>
      </c>
      <c r="E61" s="25"/>
      <c r="G61" s="17"/>
      <c r="H61" s="17"/>
      <c r="I61" s="17"/>
      <c r="J61" s="17"/>
    </row>
    <row r="62" spans="1:10" ht="15.75" x14ac:dyDescent="0.2">
      <c r="A62" s="47">
        <v>41053900</v>
      </c>
      <c r="B62" s="47"/>
      <c r="C62" s="25">
        <v>2500.1999999999998</v>
      </c>
      <c r="D62" s="39">
        <v>33132.603000000003</v>
      </c>
      <c r="E62" s="25"/>
    </row>
    <row r="63" spans="1:10" ht="15.75" x14ac:dyDescent="0.2">
      <c r="A63" s="47">
        <v>41054300</v>
      </c>
      <c r="B63" s="47"/>
      <c r="C63" s="25">
        <v>335.5</v>
      </c>
      <c r="D63" s="39"/>
      <c r="E63" s="25"/>
    </row>
    <row r="64" spans="1:10" ht="15.75" x14ac:dyDescent="0.2">
      <c r="A64" s="47">
        <v>41054500</v>
      </c>
      <c r="B64" s="47"/>
      <c r="C64" s="25">
        <v>742.1</v>
      </c>
      <c r="D64" s="39"/>
      <c r="E64" s="25"/>
    </row>
    <row r="65" spans="1:5" ht="15.75" x14ac:dyDescent="0.2">
      <c r="A65" s="47">
        <v>41055000</v>
      </c>
      <c r="B65" s="47"/>
      <c r="C65" s="25"/>
      <c r="D65" s="39">
        <v>1414.07</v>
      </c>
      <c r="E65" s="25"/>
    </row>
    <row r="66" spans="1:5" ht="15.75" x14ac:dyDescent="0.2">
      <c r="A66" s="53" t="s">
        <v>12</v>
      </c>
      <c r="B66" s="53"/>
      <c r="C66" s="37">
        <f>SUM(C40:C65)</f>
        <v>211658.10000000009</v>
      </c>
      <c r="D66" s="37">
        <f>SUM(D40:D65)</f>
        <v>161420.10482000001</v>
      </c>
      <c r="E66" s="37">
        <f>SUM(E40:E65)</f>
        <v>179299.4</v>
      </c>
    </row>
    <row r="67" spans="1:5" ht="15.75" x14ac:dyDescent="0.2">
      <c r="A67" s="53" t="s">
        <v>13</v>
      </c>
      <c r="B67" s="53"/>
      <c r="C67" s="37">
        <f>C39+C66</f>
        <v>488798.3000000001</v>
      </c>
      <c r="D67" s="37">
        <f>D39+D66</f>
        <v>395358.40135000006</v>
      </c>
      <c r="E67" s="37">
        <f>E39+E66</f>
        <v>547299.4</v>
      </c>
    </row>
    <row r="68" spans="1:5" x14ac:dyDescent="0.2">
      <c r="A68" s="23"/>
      <c r="B68" s="23"/>
      <c r="C68" s="23"/>
      <c r="D68" s="24"/>
      <c r="E68" s="42"/>
    </row>
    <row r="69" spans="1:5" ht="15.75" x14ac:dyDescent="0.25">
      <c r="A69" s="52" t="s">
        <v>16</v>
      </c>
      <c r="B69" s="52"/>
      <c r="C69" s="44"/>
      <c r="D69" s="52" t="s">
        <v>17</v>
      </c>
      <c r="E69" s="52"/>
    </row>
    <row r="70" spans="1:5" x14ac:dyDescent="0.2">
      <c r="A70" s="23"/>
      <c r="B70" s="23"/>
      <c r="C70" s="23"/>
      <c r="D70" s="23"/>
      <c r="E70" s="40"/>
    </row>
  </sheetData>
  <mergeCells count="34">
    <mergeCell ref="A69:B69"/>
    <mergeCell ref="D69:E69"/>
    <mergeCell ref="A41:B41"/>
    <mergeCell ref="A40:B40"/>
    <mergeCell ref="A48:B48"/>
    <mergeCell ref="A46:B46"/>
    <mergeCell ref="A66:B66"/>
    <mergeCell ref="A49:B49"/>
    <mergeCell ref="A57:B57"/>
    <mergeCell ref="A58:B58"/>
    <mergeCell ref="A61:B61"/>
    <mergeCell ref="A65:B65"/>
    <mergeCell ref="A67:B67"/>
    <mergeCell ref="A44:B44"/>
    <mergeCell ref="A59:B59"/>
    <mergeCell ref="A62:B62"/>
    <mergeCell ref="A55:B55"/>
    <mergeCell ref="A63:B63"/>
    <mergeCell ref="A64:B64"/>
    <mergeCell ref="A56:B56"/>
    <mergeCell ref="A51:B51"/>
    <mergeCell ref="A60:B60"/>
    <mergeCell ref="D1:E1"/>
    <mergeCell ref="A39:B39"/>
    <mergeCell ref="A54:B54"/>
    <mergeCell ref="A43:B43"/>
    <mergeCell ref="A42:B42"/>
    <mergeCell ref="D2:E2"/>
    <mergeCell ref="A52:B52"/>
    <mergeCell ref="A53:B53"/>
    <mergeCell ref="A47:B47"/>
    <mergeCell ref="A50:B50"/>
    <mergeCell ref="A3:E5"/>
    <mergeCell ref="A45:B45"/>
  </mergeCells>
  <phoneticPr fontId="0" type="noConversion"/>
  <pageMargins left="0.59055118110236227" right="0.19685039370078741" top="0.19685039370078741" bottom="0.19685039370078741" header="0" footer="0"/>
  <pageSetup paperSize="9" scale="6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дод. 2 </vt:lpstr>
      <vt:lpstr>'дод. 2 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2020-12-23T11:26:32Z</cp:lastPrinted>
  <dcterms:created xsi:type="dcterms:W3CDTF">1996-10-08T23:32:33Z</dcterms:created>
  <dcterms:modified xsi:type="dcterms:W3CDTF">2020-12-23T11:39:37Z</dcterms:modified>
</cp:coreProperties>
</file>